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<sst xmlns="http://schemas.openxmlformats.org/spreadsheetml/2006/main" count="25" uniqueCount="20">
  <si>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egyéni vállalkozó szakképzési hozzájárulást nem fizet!</t>
  </si>
  <si>
    <t>Bruttó bér, vállalkozói kivét</t>
  </si>
  <si>
    <t>SZJA</t>
  </si>
  <si>
    <t>Társadalombiztosítási járulék</t>
  </si>
  <si>
    <t>Nettó bér, nettó kivét</t>
  </si>
  <si>
    <t>Szociális hozzájárulási adó</t>
  </si>
  <si>
    <t>Szakképzési hozzájárulás</t>
  </si>
  <si>
    <t>Összes költség</t>
  </si>
  <si>
    <t>Összes adó</t>
  </si>
  <si>
    <t>Adóalap</t>
  </si>
  <si>
    <t>Mértéke</t>
  </si>
  <si>
    <t>Munkaviszony</t>
  </si>
  <si>
    <t>Egyéni vállalkozó, tagi jogviszony</t>
  </si>
  <si>
    <t>Bruttó bér vagy 112,5%-a kivétnek e.v vagy tagi jogviszony esetén</t>
  </si>
  <si>
    <t>Szociális hozzájárulási adó alapja</t>
  </si>
  <si>
    <t>Minimálbér 30%-a, 161.000 * 30% = 48.300</t>
  </si>
  <si>
    <t>Minimálbér</t>
  </si>
  <si>
    <t>Garantált bérminimum</t>
  </si>
  <si>
    <t>Minimum tbjárulék</t>
  </si>
  <si>
    <t>Minimum szochó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</si>
</sst>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10" fontId="39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/>
    </xf>
    <xf numFmtId="0" fontId="41" fillId="0" borderId="14" xfId="0" applyFont="1" applyFill="1" applyBorder="1" applyAlignment="1">
      <alignment/>
    </xf>
    <xf numFmtId="0" fontId="39" fillId="0" borderId="19" xfId="0" applyFont="1" applyBorder="1" applyAlignment="1">
      <alignment horizontal="center"/>
    </xf>
    <xf numFmtId="3" fontId="39" fillId="0" borderId="20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0" fillId="33" borderId="18" xfId="0" applyFont="1" applyFill="1" applyBorder="1" applyAlignment="1">
      <alignment/>
    </xf>
    <xf numFmtId="3" fontId="39" fillId="0" borderId="22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0" fontId="40" fillId="0" borderId="11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/>
    </xf>
    <xf numFmtId="3" fontId="39" fillId="0" borderId="14" xfId="0" applyNumberFormat="1" applyFont="1" applyBorder="1" applyAlignment="1">
      <alignment horizontal="center"/>
    </xf>
    <xf numFmtId="10" fontId="39" fillId="0" borderId="17" xfId="0" applyNumberFormat="1" applyFont="1" applyBorder="1" applyAlignment="1">
      <alignment horizontal="center"/>
    </xf>
    <xf numFmtId="10" fontId="39" fillId="0" borderId="12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10" fontId="39" fillId="0" borderId="11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39" fillId="0" borderId="23" xfId="0" applyFont="1" applyBorder="1" applyAlignment="1">
      <alignment horizontal="center"/>
    </xf>
    <xf numFmtId="3" fontId="40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41" fillId="0" borderId="14" xfId="0" applyNumberFormat="1" applyFont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2" fillId="22" borderId="14" xfId="0" applyNumberFormat="1" applyFont="1" applyFill="1" applyBorder="1" applyAlignment="1">
      <alignment/>
    </xf>
    <xf numFmtId="3" fontId="39" fillId="34" borderId="23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0" fillId="35" borderId="26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3" fontId="39" fillId="0" borderId="19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0.00390625" style="0" bestFit="1" customWidth="1"/>
    <col min="2" max="2" width="47.421875" style="0" bestFit="1" customWidth="1"/>
    <col min="3" max="3" width="16.8515625" style="1" customWidth="1"/>
    <col min="4" max="4" width="20.7109375" style="0" customWidth="1"/>
    <col min="5" max="5" width="21.140625" style="0" bestFit="1" customWidth="1"/>
    <col min="6" max="6" width="25.28125" style="0" customWidth="1"/>
    <col min="7" max="7" width="23.57421875" style="0" customWidth="1"/>
  </cols>
  <sheetData>
    <row r="1" spans="1:7" s="2" customFormat="1" ht="23.25" customHeight="1">
      <c r="A1" s="12">
        <v>2021</v>
      </c>
      <c r="B1" s="12" t="s">
        <v>9</v>
      </c>
      <c r="C1" s="25" t="s">
        <v>10</v>
      </c>
      <c r="D1" s="52" t="s">
        <v>11</v>
      </c>
      <c r="E1" s="53"/>
      <c r="F1" s="54" t="s">
        <v>12</v>
      </c>
      <c r="G1" s="55"/>
    </row>
    <row r="2" spans="1:7" s="2" customFormat="1" ht="23.25" customHeight="1" thickBot="1">
      <c r="A2" s="3"/>
      <c r="B2" s="3"/>
      <c r="C2" s="26"/>
      <c r="D2" s="36" t="s">
        <v>16</v>
      </c>
      <c r="E2" s="18" t="s">
        <v>17</v>
      </c>
      <c r="F2" s="36" t="s">
        <v>16</v>
      </c>
      <c r="G2" s="18" t="s">
        <v>17</v>
      </c>
    </row>
    <row r="3" spans="1:7" s="2" customFormat="1" ht="23.25" customHeight="1" thickBot="1">
      <c r="A3" s="8" t="s">
        <v>1</v>
      </c>
      <c r="B3" s="9"/>
      <c r="C3" s="27"/>
      <c r="D3" s="37">
        <v>161000</v>
      </c>
      <c r="E3" s="10">
        <v>210600</v>
      </c>
      <c r="F3" s="37">
        <v>161000</v>
      </c>
      <c r="G3" s="10">
        <v>210600</v>
      </c>
    </row>
    <row r="4" spans="1:7" s="2" customFormat="1" ht="23.25" customHeight="1">
      <c r="A4" s="13" t="s">
        <v>2</v>
      </c>
      <c r="B4" s="13" t="s">
        <v>1</v>
      </c>
      <c r="C4" s="28">
        <v>0.15</v>
      </c>
      <c r="D4" s="38">
        <f>+D3*C4</f>
        <v>24150</v>
      </c>
      <c r="E4" s="19">
        <f>+E3*C4</f>
        <v>31590</v>
      </c>
      <c r="F4" s="38">
        <f>+F3*C4</f>
        <v>24150</v>
      </c>
      <c r="G4" s="19">
        <f>+G3*C4</f>
        <v>31590</v>
      </c>
    </row>
    <row r="5" spans="1:7" s="2" customFormat="1" ht="23.25" customHeight="1" thickBot="1">
      <c r="A5" s="5" t="s">
        <v>3</v>
      </c>
      <c r="B5" s="5" t="s">
        <v>1</v>
      </c>
      <c r="C5" s="29">
        <v>0.185</v>
      </c>
      <c r="D5" s="40">
        <f>+D3*C5</f>
        <v>29785</v>
      </c>
      <c r="E5" s="41">
        <f>+E3*C5</f>
        <v>38961</v>
      </c>
      <c r="F5" s="40">
        <f>+F3*C5</f>
        <v>29785</v>
      </c>
      <c r="G5" s="41">
        <f>+G3*C5</f>
        <v>38961</v>
      </c>
    </row>
    <row r="6" spans="1:7" s="2" customFormat="1" ht="23.25" customHeight="1" thickBot="1">
      <c r="A6" s="6" t="s">
        <v>4</v>
      </c>
      <c r="B6" s="7"/>
      <c r="C6" s="30"/>
      <c r="D6" s="48">
        <f>+D3-D4-D5</f>
        <v>107065</v>
      </c>
      <c r="E6" s="48">
        <f>+E3-E4-E5</f>
        <v>140049</v>
      </c>
      <c r="F6" s="48">
        <f>+F3-F4-F5</f>
        <v>107065</v>
      </c>
      <c r="G6" s="48">
        <f>+G3-G4-G5</f>
        <v>140049</v>
      </c>
    </row>
    <row r="7" spans="1:7" s="2" customFormat="1" ht="23.25" customHeight="1">
      <c r="A7" s="4" t="s">
        <v>5</v>
      </c>
      <c r="B7" s="4" t="s">
        <v>13</v>
      </c>
      <c r="C7" s="31">
        <v>0.155</v>
      </c>
      <c r="D7" s="39">
        <f>+D3*C7</f>
        <v>24955</v>
      </c>
      <c r="E7" s="20">
        <f>+E3*C7</f>
        <v>32643</v>
      </c>
      <c r="F7" s="39">
        <f>+F3*112.5%*C7</f>
        <v>28074.375</v>
      </c>
      <c r="G7" s="20">
        <f>+G3*112.5%*C7</f>
        <v>36723.375</v>
      </c>
    </row>
    <row r="8" spans="1:7" s="2" customFormat="1" ht="23.25" customHeight="1" thickBot="1">
      <c r="A8" s="3" t="s">
        <v>6</v>
      </c>
      <c r="B8" s="3" t="s">
        <v>14</v>
      </c>
      <c r="C8" s="32">
        <v>0.015</v>
      </c>
      <c r="D8" s="40">
        <f>+D3*C8</f>
        <v>2415</v>
      </c>
      <c r="E8" s="41">
        <f>+E3*C8</f>
        <v>3159</v>
      </c>
      <c r="F8" s="49"/>
      <c r="G8" s="56">
        <f>+G3*112.5%*C8</f>
        <v>3553.875</v>
      </c>
    </row>
    <row r="9" spans="1:7" s="2" customFormat="1" ht="23.25" customHeight="1" thickBot="1" thickTop="1">
      <c r="A9" s="21" t="s">
        <v>7</v>
      </c>
      <c r="B9" s="14"/>
      <c r="C9" s="33"/>
      <c r="D9" s="46">
        <f>+D3+D7+D8</f>
        <v>188370</v>
      </c>
      <c r="E9" s="47">
        <f>+E3+E7+E8</f>
        <v>246402</v>
      </c>
      <c r="F9" s="46">
        <f>+F3+F7+F8</f>
        <v>189074.375</v>
      </c>
      <c r="G9" s="47">
        <f>+G3+G7+G8</f>
        <v>250877.25</v>
      </c>
    </row>
    <row r="10" spans="1:7" s="2" customFormat="1" ht="23.25" customHeight="1" thickBot="1" thickTop="1">
      <c r="A10" s="11" t="s">
        <v>8</v>
      </c>
      <c r="B10" s="11"/>
      <c r="C10" s="34"/>
      <c r="D10" s="42">
        <f>+D4+D5+D7+D8</f>
        <v>81305</v>
      </c>
      <c r="E10" s="22">
        <f>+E4+E5+E7+E8</f>
        <v>106353</v>
      </c>
      <c r="F10" s="42">
        <f>+F4+F5+F7+F8</f>
        <v>82009.375</v>
      </c>
      <c r="G10" s="22">
        <f>+G4+G5+G7+G8</f>
        <v>110828.25</v>
      </c>
    </row>
    <row r="11" spans="1:7" ht="15" thickBot="1">
      <c r="A11" s="23"/>
      <c r="B11" s="24"/>
      <c r="C11" s="35"/>
      <c r="D11" s="43"/>
      <c r="E11" s="44"/>
      <c r="F11" s="50" t="s">
        <v>0</v>
      </c>
      <c r="G11" s="51"/>
    </row>
    <row r="12" spans="1:7" ht="30" customHeight="1" thickBot="1">
      <c r="A12" s="17" t="s">
        <v>18</v>
      </c>
      <c r="B12" s="9" t="s">
        <v>15</v>
      </c>
      <c r="C12" s="15">
        <v>0.185</v>
      </c>
      <c r="D12" s="45">
        <f>+$D$3*30%*$C$12</f>
        <v>8935.5</v>
      </c>
      <c r="E12" s="45">
        <f>+$D$3*30%*$C$12</f>
        <v>8935.5</v>
      </c>
      <c r="F12" s="16"/>
      <c r="G12" s="16"/>
    </row>
    <row r="13" spans="1:7" ht="31.5" customHeight="1" thickBot="1">
      <c r="A13" s="17" t="s">
        <v>19</v>
      </c>
      <c r="B13" s="9" t="s">
        <v>15</v>
      </c>
      <c r="C13" s="15">
        <v>0.155</v>
      </c>
      <c r="D13" s="45">
        <f>+$D$3*30%*$C$13</f>
        <v>7486.5</v>
      </c>
      <c r="E13" s="45">
        <f>+$D$3*30%*$C$13</f>
        <v>7486.5</v>
      </c>
      <c r="F13" s="16"/>
      <c r="G13" s="16"/>
    </row>
  </sheetData>
  <sheetProtection/>
  <mergeCells count="2">
    <mergeCell ref="D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Szanita</dc:creator>
  <cp:keywords/>
  <dc:description/>
  <cp:lastModifiedBy>Szilágyi Anita</cp:lastModifiedBy>
  <cp:lastPrinted>2019-12-28T06:02:13Z</cp:lastPrinted>
  <dcterms:created xsi:type="dcterms:W3CDTF">2016-11-26T06:50:52Z</dcterms:created>
  <dcterms:modified xsi:type="dcterms:W3CDTF">2020-12-19T08:24:28Z</dcterms:modified>
  <cp:category/>
  <cp:version/>
  <cp:contentType/>
  <cp:contentStatus/>
</cp:coreProperties>
</file>